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55" windowHeight="5985" tabRatio="599" activeTab="0"/>
  </bookViews>
  <sheets>
    <sheet name="6 mell." sheetId="1" r:id="rId1"/>
    <sheet name="munka2" sheetId="2" r:id="rId2"/>
  </sheets>
  <definedNames>
    <definedName name="_xlnm.Print_Titles" localSheetId="1">'munka2'!$A:$A</definedName>
  </definedNames>
  <calcPr fullCalcOnLoad="1"/>
</workbook>
</file>

<file path=xl/sharedStrings.xml><?xml version="1.0" encoding="utf-8"?>
<sst xmlns="http://schemas.openxmlformats.org/spreadsheetml/2006/main" count="62" uniqueCount="50">
  <si>
    <t>Intézmény</t>
  </si>
  <si>
    <t>Immateriális javak</t>
  </si>
  <si>
    <t>Gépek, berend., felszerelések</t>
  </si>
  <si>
    <t>Járművek</t>
  </si>
  <si>
    <t>Ö s s z e s e n</t>
  </si>
  <si>
    <t>bruttó</t>
  </si>
  <si>
    <t>nettó</t>
  </si>
  <si>
    <t>Gyermek- és Felnőttüdülő, Szeged</t>
  </si>
  <si>
    <t>Pápay E. Óv., Ált. Isk., Szaki., Do. és Gyo., Makó</t>
  </si>
  <si>
    <t>Rigó A. Óv., Ált. Isk., Szaki., Do. és Gyo., Szentes</t>
  </si>
  <si>
    <t>Horváth M. Gimnázium, Szentes</t>
  </si>
  <si>
    <t>Dr. Diósszilágyi S. Kórház-Rendelőint., Makó</t>
  </si>
  <si>
    <t>Mellkasi Betegségek Szakkórháza, Deszk</t>
  </si>
  <si>
    <t>Aranysziget Otthon, Csongrád</t>
  </si>
  <si>
    <t>Napsugár Otthon, Kistelek</t>
  </si>
  <si>
    <t>Maros Menti Idősek Otthona, Makó</t>
  </si>
  <si>
    <t>Idősek Otthona, Mórahalom</t>
  </si>
  <si>
    <t>Idősek Otthona, Óföldeák</t>
  </si>
  <si>
    <t>Pszichiátriai Otthon, Ópusztaszer</t>
  </si>
  <si>
    <t>Pszichiátriai Ápoló Otthon, Szentes</t>
  </si>
  <si>
    <t>Ápoló Otthon, Derekegyház</t>
  </si>
  <si>
    <t>Vakok Otthon, Szeged</t>
  </si>
  <si>
    <t>Csm-i Levéltár, Szeged</t>
  </si>
  <si>
    <t>Intézmények összesen</t>
  </si>
  <si>
    <t>Csm-i Önkormányzat Hivatala, Szeged</t>
  </si>
  <si>
    <t>Kozmutza F. Óv.,Ált.Isk.,Szaki.,Do. és Gyo.,Hmvhely</t>
  </si>
  <si>
    <t>M I N D Ö S S Z E S E N</t>
  </si>
  <si>
    <t>Tenyészállatok</t>
  </si>
  <si>
    <t>Klúg P. Óv.,Ált.Isk.,Szaki.,Alapf.Műv.okt.Int. és Do., Szeged</t>
  </si>
  <si>
    <t>Bársony I. Mezőg. Szki. és Szakisk. és Koll., Csongrád</t>
  </si>
  <si>
    <t>Batsányi J. Gimn.,Szakközépisk. és Koll., Csongrád</t>
  </si>
  <si>
    <t>Boros S.  Szakközépiskola, Szakiskola, Szentes</t>
  </si>
  <si>
    <t>eFt-ban</t>
  </si>
  <si>
    <t>Bedő A. Középisk., Erdészeti Szakisk. és Koll., Ásotthalom</t>
  </si>
  <si>
    <t>Sághy M. Szakképző Isk., Középisk. és Koll., Csongrád</t>
  </si>
  <si>
    <t>Zsoldos F. Középiskola és Szakiskola, Szentes</t>
  </si>
  <si>
    <t>Csm-i TEGYESZ és Gyermekotthnok Igazg., Szeged</t>
  </si>
  <si>
    <t>Erdei F. Ker.és Közgazd. Szakközépisk.és Koll., Makó</t>
  </si>
  <si>
    <t>Galamb J. Szakképző Iskola, Makó</t>
  </si>
  <si>
    <t>Kastélyotthon, Nagymágocs</t>
  </si>
  <si>
    <t>Dr. Bugyi István Kórház, Szentes</t>
  </si>
  <si>
    <t>József A. Gimnázium, Makó</t>
  </si>
  <si>
    <t>Pusztamérgesi Középisk., Szakképző Isk. és Kollégium</t>
  </si>
  <si>
    <t>Ingatlanok és vagyoni értékű jogok</t>
  </si>
  <si>
    <t>Átadott eszközök</t>
  </si>
  <si>
    <t>Teljesen (0-ig) leírt eszközök bruttó értéke</t>
  </si>
  <si>
    <t>Móra F. Múezum, Csm-i Önk. Megyei Múzeuma, Szeged</t>
  </si>
  <si>
    <t>Pollák A. Műszaki Szakközépiskola, Szakiskola, Szentes</t>
  </si>
  <si>
    <t>Használati érték (%)</t>
  </si>
  <si>
    <t>6. számú melléklet Csongrád Megye Önkormányzatának 5/2007. (IV.30.)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</si>
</sst>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imes New Roman CE"/>
      <family val="1"/>
    </font>
    <font>
      <b/>
      <sz val="8"/>
      <name val="Times New Roman CE"/>
      <family val="1"/>
    </font>
    <font>
      <sz val="7.5"/>
      <name val="Times New Roman CE"/>
      <family val="1"/>
    </font>
    <font>
      <sz val="7.5"/>
      <name val="MS Sans Serif"/>
      <family val="0"/>
    </font>
    <font>
      <b/>
      <sz val="7.5"/>
      <name val="Times New Roman CE"/>
      <family val="1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4" fillId="0" borderId="1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6" fillId="0" borderId="1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Continuous"/>
    </xf>
    <xf numFmtId="3" fontId="6" fillId="0" borderId="0" xfId="0" applyNumberFormat="1" applyFont="1" applyBorder="1" applyAlignment="1">
      <alignment horizontal="centerContinuous"/>
    </xf>
    <xf numFmtId="3" fontId="7" fillId="0" borderId="0" xfId="19" applyNumberFormat="1" applyFont="1" applyAlignment="1">
      <alignment horizontal="centerContinuous"/>
    </xf>
    <xf numFmtId="3" fontId="7" fillId="0" borderId="0" xfId="0" applyNumberFormat="1" applyFont="1" applyAlignment="1">
      <alignment horizontal="centerContinuous"/>
    </xf>
    <xf numFmtId="3" fontId="6" fillId="0" borderId="0" xfId="0" applyNumberFormat="1" applyFont="1" applyAlignment="1">
      <alignment/>
    </xf>
    <xf numFmtId="3" fontId="6" fillId="0" borderId="2" xfId="0" applyNumberFormat="1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3" fontId="7" fillId="0" borderId="3" xfId="19" applyNumberFormat="1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3" fontId="6" fillId="0" borderId="1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7" fillId="0" borderId="0" xfId="19" applyNumberFormat="1" applyFont="1" applyAlignment="1">
      <alignment/>
    </xf>
    <xf numFmtId="3" fontId="6" fillId="0" borderId="4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3" fontId="7" fillId="0" borderId="5" xfId="19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3" fontId="5" fillId="0" borderId="6" xfId="0" applyNumberFormat="1" applyFont="1" applyBorder="1" applyAlignment="1">
      <alignment horizontal="centerContinuous" vertical="center"/>
    </xf>
    <xf numFmtId="3" fontId="5" fillId="0" borderId="6" xfId="0" applyNumberFormat="1" applyFont="1" applyBorder="1" applyAlignment="1">
      <alignment horizontal="centerContinuous" vertical="center" wrapText="1"/>
    </xf>
    <xf numFmtId="3" fontId="5" fillId="0" borderId="6" xfId="0" applyNumberFormat="1" applyFont="1" applyBorder="1" applyAlignment="1">
      <alignment horizontal="centerContinuous"/>
    </xf>
    <xf numFmtId="3" fontId="5" fillId="0" borderId="6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/>
    </xf>
    <xf numFmtId="164" fontId="5" fillId="0" borderId="6" xfId="0" applyNumberFormat="1" applyFont="1" applyBorder="1" applyAlignment="1">
      <alignment/>
    </xf>
    <xf numFmtId="3" fontId="5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2.75"/>
  <cols>
    <col min="1" max="1" width="42.421875" style="3" bestFit="1" customWidth="1"/>
    <col min="2" max="2" width="8.7109375" style="1" customWidth="1"/>
    <col min="3" max="3" width="8.7109375" style="3" customWidth="1"/>
    <col min="4" max="4" width="8.7109375" style="1" customWidth="1"/>
    <col min="5" max="5" width="8.7109375" style="3" customWidth="1"/>
    <col min="6" max="6" width="8.7109375" style="1" customWidth="1"/>
    <col min="7" max="7" width="8.7109375" style="3" customWidth="1"/>
    <col min="8" max="8" width="8.7109375" style="1" customWidth="1"/>
    <col min="9" max="9" width="8.7109375" style="3" customWidth="1"/>
    <col min="10" max="11" width="8.7109375" style="25" customWidth="1"/>
    <col min="12" max="12" width="8.7109375" style="1" customWidth="1"/>
    <col min="13" max="13" width="8.7109375" style="3" customWidth="1"/>
    <col min="14" max="15" width="8.7109375" style="1" customWidth="1"/>
    <col min="16" max="16384" width="9.140625" style="1" customWidth="1"/>
  </cols>
  <sheetData>
    <row r="1" spans="1:15" s="25" customFormat="1" ht="15.75">
      <c r="A1" s="40" t="s">
        <v>49</v>
      </c>
      <c r="B1" s="40"/>
      <c r="C1" s="40"/>
      <c r="D1" s="40"/>
      <c r="E1" s="40"/>
      <c r="F1" s="40"/>
      <c r="G1" s="40"/>
      <c r="H1" s="40"/>
      <c r="I1" s="27"/>
      <c r="J1" s="27"/>
      <c r="K1" s="27"/>
      <c r="L1" s="27"/>
      <c r="M1" s="27"/>
      <c r="N1" s="27"/>
      <c r="O1" s="27"/>
    </row>
    <row r="2" s="25" customFormat="1" ht="11.25"/>
    <row r="3" spans="15:16" s="25" customFormat="1" ht="11.25">
      <c r="O3" s="26"/>
      <c r="P3" s="26" t="s">
        <v>32</v>
      </c>
    </row>
    <row r="4" spans="1:16" ht="21">
      <c r="A4" s="37" t="s">
        <v>0</v>
      </c>
      <c r="B4" s="31" t="s">
        <v>1</v>
      </c>
      <c r="C4" s="31"/>
      <c r="D4" s="32" t="s">
        <v>43</v>
      </c>
      <c r="E4" s="32"/>
      <c r="F4" s="32" t="s">
        <v>2</v>
      </c>
      <c r="G4" s="31"/>
      <c r="H4" s="31" t="s">
        <v>3</v>
      </c>
      <c r="I4" s="31"/>
      <c r="J4" s="31" t="s">
        <v>27</v>
      </c>
      <c r="K4" s="31"/>
      <c r="L4" s="31" t="s">
        <v>44</v>
      </c>
      <c r="M4" s="31"/>
      <c r="N4" s="31" t="s">
        <v>4</v>
      </c>
      <c r="O4" s="33"/>
      <c r="P4" s="39" t="s">
        <v>48</v>
      </c>
    </row>
    <row r="5" spans="1:16" s="2" customFormat="1" ht="11.25">
      <c r="A5" s="38"/>
      <c r="B5" s="34" t="s">
        <v>5</v>
      </c>
      <c r="C5" s="34" t="s">
        <v>6</v>
      </c>
      <c r="D5" s="34" t="s">
        <v>5</v>
      </c>
      <c r="E5" s="34" t="s">
        <v>6</v>
      </c>
      <c r="F5" s="34" t="s">
        <v>5</v>
      </c>
      <c r="G5" s="34" t="s">
        <v>6</v>
      </c>
      <c r="H5" s="34" t="s">
        <v>5</v>
      </c>
      <c r="I5" s="34" t="s">
        <v>6</v>
      </c>
      <c r="J5" s="34" t="s">
        <v>5</v>
      </c>
      <c r="K5" s="34" t="s">
        <v>6</v>
      </c>
      <c r="L5" s="34" t="s">
        <v>5</v>
      </c>
      <c r="M5" s="34" t="s">
        <v>6</v>
      </c>
      <c r="N5" s="34" t="s">
        <v>5</v>
      </c>
      <c r="O5" s="34" t="s">
        <v>6</v>
      </c>
      <c r="P5" s="39"/>
    </row>
    <row r="6" spans="1:16" ht="11.25">
      <c r="A6" s="28" t="s">
        <v>7</v>
      </c>
      <c r="B6" s="28">
        <v>573</v>
      </c>
      <c r="C6" s="28"/>
      <c r="D6" s="28">
        <v>140253</v>
      </c>
      <c r="E6" s="28">
        <v>125155</v>
      </c>
      <c r="F6" s="28">
        <v>11945</v>
      </c>
      <c r="G6" s="28">
        <v>2691</v>
      </c>
      <c r="H6" s="28">
        <v>10185</v>
      </c>
      <c r="I6" s="28">
        <v>768</v>
      </c>
      <c r="J6" s="28"/>
      <c r="K6" s="28"/>
      <c r="L6" s="28"/>
      <c r="M6" s="28"/>
      <c r="N6" s="28">
        <f>SUM(L6,J6,H6,F6,D6,B6)</f>
        <v>162956</v>
      </c>
      <c r="O6" s="28">
        <f>SUM(M6,K6,I6,G6,E6,C6)</f>
        <v>128614</v>
      </c>
      <c r="P6" s="35">
        <f>O6/N6*100</f>
        <v>78.92559954834434</v>
      </c>
    </row>
    <row r="7" spans="1:16" ht="11.25">
      <c r="A7" s="28" t="s">
        <v>25</v>
      </c>
      <c r="B7" s="28">
        <v>921</v>
      </c>
      <c r="C7" s="28">
        <v>77</v>
      </c>
      <c r="D7" s="28">
        <v>106773</v>
      </c>
      <c r="E7" s="28">
        <v>96760</v>
      </c>
      <c r="F7" s="28">
        <v>19453</v>
      </c>
      <c r="G7" s="28">
        <v>6313</v>
      </c>
      <c r="H7" s="28">
        <v>6990</v>
      </c>
      <c r="I7" s="28">
        <v>3430</v>
      </c>
      <c r="J7" s="28"/>
      <c r="K7" s="28"/>
      <c r="L7" s="28"/>
      <c r="M7" s="28"/>
      <c r="N7" s="28">
        <f aca="true" t="shared" si="0" ref="N7:N42">SUM(L7,J7,H7,F7,D7,B7)</f>
        <v>134137</v>
      </c>
      <c r="O7" s="28">
        <f aca="true" t="shared" si="1" ref="O7:O41">SUM(M7,K7,I7,G7,E7,C7)</f>
        <v>106580</v>
      </c>
      <c r="P7" s="35">
        <f aca="true" t="shared" si="2" ref="P7:P41">O7/N7*100</f>
        <v>79.45607848692009</v>
      </c>
    </row>
    <row r="8" spans="1:16" ht="11.25">
      <c r="A8" s="28" t="s">
        <v>8</v>
      </c>
      <c r="B8" s="28">
        <v>703</v>
      </c>
      <c r="C8" s="28">
        <v>139</v>
      </c>
      <c r="D8" s="28">
        <v>172038</v>
      </c>
      <c r="E8" s="28">
        <v>125503</v>
      </c>
      <c r="F8" s="28">
        <v>33036</v>
      </c>
      <c r="G8" s="28">
        <v>10300</v>
      </c>
      <c r="H8" s="28">
        <v>3777</v>
      </c>
      <c r="I8" s="28">
        <v>1641</v>
      </c>
      <c r="J8" s="28"/>
      <c r="K8" s="28"/>
      <c r="L8" s="28"/>
      <c r="M8" s="28"/>
      <c r="N8" s="28">
        <f t="shared" si="0"/>
        <v>209554</v>
      </c>
      <c r="O8" s="28">
        <f t="shared" si="1"/>
        <v>137583</v>
      </c>
      <c r="P8" s="35">
        <f t="shared" si="2"/>
        <v>65.65515332563444</v>
      </c>
    </row>
    <row r="9" spans="1:16" ht="11.25">
      <c r="A9" s="28" t="s">
        <v>28</v>
      </c>
      <c r="B9" s="28">
        <v>1335</v>
      </c>
      <c r="C9" s="28"/>
      <c r="D9" s="28">
        <v>88267</v>
      </c>
      <c r="E9" s="28">
        <v>75060</v>
      </c>
      <c r="F9" s="28">
        <v>47567</v>
      </c>
      <c r="G9" s="28">
        <v>13208</v>
      </c>
      <c r="H9" s="28"/>
      <c r="I9" s="28"/>
      <c r="J9" s="28"/>
      <c r="K9" s="28"/>
      <c r="L9" s="28"/>
      <c r="M9" s="28"/>
      <c r="N9" s="28">
        <f t="shared" si="0"/>
        <v>137169</v>
      </c>
      <c r="O9" s="28">
        <f t="shared" si="1"/>
        <v>88268</v>
      </c>
      <c r="P9" s="35">
        <f t="shared" si="2"/>
        <v>64.34981664953452</v>
      </c>
    </row>
    <row r="10" spans="1:16" ht="11.25">
      <c r="A10" s="28" t="s">
        <v>9</v>
      </c>
      <c r="B10" s="28">
        <v>237</v>
      </c>
      <c r="C10" s="28">
        <v>5</v>
      </c>
      <c r="D10" s="28">
        <v>202849</v>
      </c>
      <c r="E10" s="28">
        <v>150981</v>
      </c>
      <c r="F10" s="28">
        <v>32500</v>
      </c>
      <c r="G10" s="28">
        <v>4641</v>
      </c>
      <c r="H10" s="28"/>
      <c r="I10" s="28"/>
      <c r="J10" s="28"/>
      <c r="K10" s="28"/>
      <c r="L10" s="28"/>
      <c r="M10" s="28"/>
      <c r="N10" s="28">
        <f t="shared" si="0"/>
        <v>235586</v>
      </c>
      <c r="O10" s="28">
        <f t="shared" si="1"/>
        <v>155627</v>
      </c>
      <c r="P10" s="35">
        <f t="shared" si="2"/>
        <v>66.05952815532332</v>
      </c>
    </row>
    <row r="11" spans="1:16" ht="11.25">
      <c r="A11" s="28" t="s">
        <v>30</v>
      </c>
      <c r="B11" s="28">
        <v>2591</v>
      </c>
      <c r="C11" s="28">
        <v>27</v>
      </c>
      <c r="D11" s="28">
        <v>17109</v>
      </c>
      <c r="E11" s="28">
        <v>16809</v>
      </c>
      <c r="F11" s="28">
        <v>106166</v>
      </c>
      <c r="G11" s="28">
        <v>20373</v>
      </c>
      <c r="H11" s="28">
        <v>3441</v>
      </c>
      <c r="I11" s="28"/>
      <c r="J11" s="28"/>
      <c r="K11" s="28"/>
      <c r="L11" s="28">
        <v>2734</v>
      </c>
      <c r="M11" s="28"/>
      <c r="N11" s="28">
        <f t="shared" si="0"/>
        <v>132041</v>
      </c>
      <c r="O11" s="28">
        <f t="shared" si="1"/>
        <v>37209</v>
      </c>
      <c r="P11" s="35">
        <f t="shared" si="2"/>
        <v>28.17988352102756</v>
      </c>
    </row>
    <row r="12" spans="1:16" ht="11.25">
      <c r="A12" s="28" t="s">
        <v>29</v>
      </c>
      <c r="B12" s="28">
        <v>1882</v>
      </c>
      <c r="C12" s="28">
        <v>85</v>
      </c>
      <c r="D12" s="28">
        <v>33698</v>
      </c>
      <c r="E12" s="28">
        <v>31493</v>
      </c>
      <c r="F12" s="28">
        <v>59032</v>
      </c>
      <c r="G12" s="28">
        <v>13652</v>
      </c>
      <c r="H12" s="28">
        <v>34215</v>
      </c>
      <c r="I12" s="28">
        <v>8110</v>
      </c>
      <c r="J12" s="28">
        <v>98</v>
      </c>
      <c r="K12" s="28"/>
      <c r="L12" s="28"/>
      <c r="M12" s="28"/>
      <c r="N12" s="28">
        <f t="shared" si="0"/>
        <v>128925</v>
      </c>
      <c r="O12" s="28">
        <f t="shared" si="1"/>
        <v>53340</v>
      </c>
      <c r="P12" s="35">
        <f t="shared" si="2"/>
        <v>41.37289121582315</v>
      </c>
    </row>
    <row r="13" spans="1:16" ht="11.25">
      <c r="A13" s="28" t="s">
        <v>33</v>
      </c>
      <c r="B13" s="28">
        <v>3496</v>
      </c>
      <c r="C13" s="28">
        <v>921</v>
      </c>
      <c r="D13" s="28">
        <v>406102</v>
      </c>
      <c r="E13" s="28">
        <v>354787</v>
      </c>
      <c r="F13" s="28">
        <v>133653</v>
      </c>
      <c r="G13" s="28">
        <v>29575</v>
      </c>
      <c r="H13" s="28">
        <v>58709</v>
      </c>
      <c r="I13" s="28">
        <v>11928</v>
      </c>
      <c r="J13" s="28"/>
      <c r="K13" s="28"/>
      <c r="L13" s="28"/>
      <c r="M13" s="28"/>
      <c r="N13" s="28">
        <f t="shared" si="0"/>
        <v>601960</v>
      </c>
      <c r="O13" s="28">
        <f t="shared" si="1"/>
        <v>397211</v>
      </c>
      <c r="P13" s="35">
        <f t="shared" si="2"/>
        <v>65.98627815801714</v>
      </c>
    </row>
    <row r="14" spans="1:16" ht="11.25">
      <c r="A14" s="28" t="s">
        <v>31</v>
      </c>
      <c r="B14" s="28">
        <v>8456</v>
      </c>
      <c r="C14" s="28">
        <v>48</v>
      </c>
      <c r="D14" s="28">
        <v>17458</v>
      </c>
      <c r="E14" s="28">
        <v>15744</v>
      </c>
      <c r="F14" s="28">
        <v>85212</v>
      </c>
      <c r="G14" s="28">
        <v>12004</v>
      </c>
      <c r="H14" s="28"/>
      <c r="I14" s="28"/>
      <c r="J14" s="28"/>
      <c r="K14" s="28"/>
      <c r="L14" s="28"/>
      <c r="M14" s="28"/>
      <c r="N14" s="28">
        <f t="shared" si="0"/>
        <v>111126</v>
      </c>
      <c r="O14" s="28">
        <f t="shared" si="1"/>
        <v>27796</v>
      </c>
      <c r="P14" s="35">
        <f t="shared" si="2"/>
        <v>25.013048251534293</v>
      </c>
    </row>
    <row r="15" spans="1:16" ht="11.25">
      <c r="A15" s="28" t="s">
        <v>37</v>
      </c>
      <c r="B15" s="28">
        <v>4554</v>
      </c>
      <c r="C15" s="28">
        <v>105</v>
      </c>
      <c r="D15" s="28">
        <v>3774</v>
      </c>
      <c r="E15" s="28">
        <v>3561</v>
      </c>
      <c r="F15" s="28">
        <v>93423</v>
      </c>
      <c r="G15" s="28">
        <v>13334</v>
      </c>
      <c r="H15" s="28"/>
      <c r="I15" s="28"/>
      <c r="J15" s="28"/>
      <c r="K15" s="28"/>
      <c r="L15" s="28"/>
      <c r="M15" s="28"/>
      <c r="N15" s="28">
        <f t="shared" si="0"/>
        <v>101751</v>
      </c>
      <c r="O15" s="28">
        <f t="shared" si="1"/>
        <v>17000</v>
      </c>
      <c r="P15" s="35">
        <f t="shared" si="2"/>
        <v>16.707452506609272</v>
      </c>
    </row>
    <row r="16" spans="1:16" ht="11.25">
      <c r="A16" s="28" t="s">
        <v>38</v>
      </c>
      <c r="B16" s="28">
        <v>16136</v>
      </c>
      <c r="C16" s="28">
        <v>1</v>
      </c>
      <c r="D16" s="28">
        <v>2969</v>
      </c>
      <c r="E16" s="28">
        <v>2846</v>
      </c>
      <c r="F16" s="28">
        <v>144651</v>
      </c>
      <c r="G16" s="28">
        <v>22949</v>
      </c>
      <c r="H16" s="28">
        <v>35226</v>
      </c>
      <c r="I16" s="28">
        <v>14293</v>
      </c>
      <c r="J16" s="28">
        <v>354</v>
      </c>
      <c r="K16" s="28">
        <v>134</v>
      </c>
      <c r="L16" s="28"/>
      <c r="M16" s="28"/>
      <c r="N16" s="28">
        <f t="shared" si="0"/>
        <v>199336</v>
      </c>
      <c r="O16" s="28">
        <f t="shared" si="1"/>
        <v>40223</v>
      </c>
      <c r="P16" s="35">
        <f t="shared" si="2"/>
        <v>20.178492595416785</v>
      </c>
    </row>
    <row r="17" spans="1:16" ht="11.25">
      <c r="A17" s="28" t="s">
        <v>41</v>
      </c>
      <c r="B17" s="28">
        <v>3485</v>
      </c>
      <c r="C17" s="28"/>
      <c r="D17" s="28">
        <v>1613</v>
      </c>
      <c r="E17" s="28">
        <v>1610</v>
      </c>
      <c r="F17" s="28">
        <v>59812</v>
      </c>
      <c r="G17" s="28">
        <v>5664</v>
      </c>
      <c r="H17" s="28"/>
      <c r="I17" s="28"/>
      <c r="J17" s="28"/>
      <c r="K17" s="28"/>
      <c r="L17" s="28"/>
      <c r="M17" s="28"/>
      <c r="N17" s="28">
        <f t="shared" si="0"/>
        <v>64910</v>
      </c>
      <c r="O17" s="28">
        <f t="shared" si="1"/>
        <v>7274</v>
      </c>
      <c r="P17" s="35">
        <f t="shared" si="2"/>
        <v>11.206285626251733</v>
      </c>
    </row>
    <row r="18" spans="1:16" ht="11.25">
      <c r="A18" s="28" t="s">
        <v>10</v>
      </c>
      <c r="B18" s="28">
        <v>1456</v>
      </c>
      <c r="C18" s="28"/>
      <c r="D18" s="28">
        <v>14331</v>
      </c>
      <c r="E18" s="28">
        <v>13870</v>
      </c>
      <c r="F18" s="28">
        <v>21683</v>
      </c>
      <c r="G18" s="28">
        <v>7618</v>
      </c>
      <c r="H18" s="28"/>
      <c r="I18" s="28"/>
      <c r="J18" s="28"/>
      <c r="K18" s="28"/>
      <c r="L18" s="28"/>
      <c r="M18" s="28"/>
      <c r="N18" s="28">
        <f t="shared" si="0"/>
        <v>37470</v>
      </c>
      <c r="O18" s="28">
        <f t="shared" si="1"/>
        <v>21488</v>
      </c>
      <c r="P18" s="35">
        <f t="shared" si="2"/>
        <v>57.3472111022151</v>
      </c>
    </row>
    <row r="19" spans="1:16" ht="11.25">
      <c r="A19" s="28" t="s">
        <v>47</v>
      </c>
      <c r="B19" s="28">
        <v>6157</v>
      </c>
      <c r="C19" s="28">
        <v>692</v>
      </c>
      <c r="D19" s="28">
        <v>17325</v>
      </c>
      <c r="E19" s="28">
        <v>16276</v>
      </c>
      <c r="F19" s="28">
        <v>86283</v>
      </c>
      <c r="G19" s="28">
        <v>20823</v>
      </c>
      <c r="H19" s="28"/>
      <c r="I19" s="28"/>
      <c r="J19" s="28"/>
      <c r="K19" s="28"/>
      <c r="L19" s="28"/>
      <c r="M19" s="28"/>
      <c r="N19" s="28">
        <f t="shared" si="0"/>
        <v>109765</v>
      </c>
      <c r="O19" s="28">
        <f t="shared" si="1"/>
        <v>37791</v>
      </c>
      <c r="P19" s="35">
        <f t="shared" si="2"/>
        <v>34.42900742495331</v>
      </c>
    </row>
    <row r="20" spans="1:16" ht="11.25">
      <c r="A20" s="28" t="s">
        <v>42</v>
      </c>
      <c r="B20" s="28">
        <v>1038</v>
      </c>
      <c r="C20" s="28">
        <v>435</v>
      </c>
      <c r="D20" s="28">
        <v>256047</v>
      </c>
      <c r="E20" s="28">
        <v>212456</v>
      </c>
      <c r="F20" s="28">
        <v>41067</v>
      </c>
      <c r="G20" s="28">
        <v>2765</v>
      </c>
      <c r="H20" s="28">
        <v>1450</v>
      </c>
      <c r="I20" s="28"/>
      <c r="J20" s="28"/>
      <c r="K20" s="28"/>
      <c r="L20" s="28"/>
      <c r="M20" s="28"/>
      <c r="N20" s="28">
        <f>SUM(L20,J20,H20,F20,D20,B20)</f>
        <v>299602</v>
      </c>
      <c r="O20" s="28">
        <f>SUM(M20,K20,I20,G20,E20,C20)</f>
        <v>215656</v>
      </c>
      <c r="P20" s="35">
        <f t="shared" si="2"/>
        <v>71.98082789834514</v>
      </c>
    </row>
    <row r="21" spans="1:16" ht="11.25">
      <c r="A21" s="28" t="s">
        <v>34</v>
      </c>
      <c r="B21" s="28">
        <v>2316</v>
      </c>
      <c r="C21" s="28">
        <v>71</v>
      </c>
      <c r="D21" s="28">
        <v>29754</v>
      </c>
      <c r="E21" s="28">
        <v>27962</v>
      </c>
      <c r="F21" s="28">
        <v>106945</v>
      </c>
      <c r="G21" s="28">
        <v>40492</v>
      </c>
      <c r="H21" s="28">
        <v>6721</v>
      </c>
      <c r="I21" s="28">
        <v>2496</v>
      </c>
      <c r="J21" s="28"/>
      <c r="K21" s="28"/>
      <c r="L21" s="28">
        <v>1603</v>
      </c>
      <c r="M21" s="28"/>
      <c r="N21" s="28">
        <f t="shared" si="0"/>
        <v>147339</v>
      </c>
      <c r="O21" s="28">
        <f t="shared" si="1"/>
        <v>71021</v>
      </c>
      <c r="P21" s="35">
        <f t="shared" si="2"/>
        <v>48.20244470235308</v>
      </c>
    </row>
    <row r="22" spans="1:16" ht="11.25">
      <c r="A22" s="28" t="s">
        <v>35</v>
      </c>
      <c r="B22" s="28">
        <v>3745</v>
      </c>
      <c r="C22" s="28">
        <v>1171</v>
      </c>
      <c r="D22" s="28">
        <v>19157</v>
      </c>
      <c r="E22" s="28">
        <v>17606</v>
      </c>
      <c r="F22" s="28">
        <v>128088</v>
      </c>
      <c r="G22" s="28">
        <v>43302</v>
      </c>
      <c r="H22" s="28">
        <v>7228</v>
      </c>
      <c r="I22" s="28">
        <v>2038</v>
      </c>
      <c r="J22" s="28"/>
      <c r="K22" s="28"/>
      <c r="L22" s="28"/>
      <c r="M22" s="28"/>
      <c r="N22" s="28">
        <f t="shared" si="0"/>
        <v>158218</v>
      </c>
      <c r="O22" s="28">
        <f t="shared" si="1"/>
        <v>64117</v>
      </c>
      <c r="P22" s="35">
        <f t="shared" si="2"/>
        <v>40.52446624277895</v>
      </c>
    </row>
    <row r="23" spans="1:16" ht="11.25">
      <c r="A23" s="28" t="s">
        <v>11</v>
      </c>
      <c r="B23" s="28">
        <v>7431</v>
      </c>
      <c r="C23" s="28">
        <v>1436</v>
      </c>
      <c r="D23" s="28">
        <v>1554044</v>
      </c>
      <c r="E23" s="28">
        <v>1347623</v>
      </c>
      <c r="F23" s="28">
        <v>1082712</v>
      </c>
      <c r="G23" s="28">
        <v>385413</v>
      </c>
      <c r="H23" s="28">
        <v>10755</v>
      </c>
      <c r="I23" s="28">
        <v>639</v>
      </c>
      <c r="J23" s="28"/>
      <c r="K23" s="28"/>
      <c r="L23" s="28"/>
      <c r="M23" s="28"/>
      <c r="N23" s="28">
        <f t="shared" si="0"/>
        <v>2654942</v>
      </c>
      <c r="O23" s="28">
        <f t="shared" si="1"/>
        <v>1735111</v>
      </c>
      <c r="P23" s="35">
        <f t="shared" si="2"/>
        <v>65.35400773350227</v>
      </c>
    </row>
    <row r="24" spans="1:16" ht="11.25">
      <c r="A24" s="28" t="s">
        <v>40</v>
      </c>
      <c r="B24" s="28">
        <v>19824</v>
      </c>
      <c r="C24" s="28">
        <v>3070</v>
      </c>
      <c r="D24" s="28">
        <v>1391303</v>
      </c>
      <c r="E24" s="28">
        <v>1215981</v>
      </c>
      <c r="F24" s="28">
        <v>1235393</v>
      </c>
      <c r="G24" s="28">
        <v>312263</v>
      </c>
      <c r="H24" s="28">
        <v>15362</v>
      </c>
      <c r="I24" s="28">
        <v>9271</v>
      </c>
      <c r="J24" s="28"/>
      <c r="K24" s="28"/>
      <c r="L24" s="28">
        <v>5073</v>
      </c>
      <c r="M24" s="28"/>
      <c r="N24" s="28">
        <f t="shared" si="0"/>
        <v>2666955</v>
      </c>
      <c r="O24" s="28">
        <f t="shared" si="1"/>
        <v>1540585</v>
      </c>
      <c r="P24" s="35">
        <f t="shared" si="2"/>
        <v>57.76569158459741</v>
      </c>
    </row>
    <row r="25" spans="1:16" ht="11.25">
      <c r="A25" s="28" t="s">
        <v>12</v>
      </c>
      <c r="B25" s="28">
        <v>29636</v>
      </c>
      <c r="C25" s="28">
        <v>9424</v>
      </c>
      <c r="D25" s="28">
        <v>693152</v>
      </c>
      <c r="E25" s="28">
        <v>608276</v>
      </c>
      <c r="F25" s="28">
        <v>573241</v>
      </c>
      <c r="G25" s="28">
        <v>138607</v>
      </c>
      <c r="H25" s="28">
        <v>89202</v>
      </c>
      <c r="I25" s="28">
        <v>54378</v>
      </c>
      <c r="J25" s="28"/>
      <c r="K25" s="28"/>
      <c r="L25" s="28"/>
      <c r="M25" s="28"/>
      <c r="N25" s="28">
        <f t="shared" si="0"/>
        <v>1385231</v>
      </c>
      <c r="O25" s="28">
        <f t="shared" si="1"/>
        <v>810685</v>
      </c>
      <c r="P25" s="35">
        <f t="shared" si="2"/>
        <v>58.52345204518235</v>
      </c>
    </row>
    <row r="26" spans="1:16" ht="11.25">
      <c r="A26" s="28" t="s">
        <v>36</v>
      </c>
      <c r="B26" s="28">
        <v>1129</v>
      </c>
      <c r="C26" s="28">
        <v>200</v>
      </c>
      <c r="D26" s="28">
        <v>153467</v>
      </c>
      <c r="E26" s="28">
        <v>133950</v>
      </c>
      <c r="F26" s="28">
        <v>23767</v>
      </c>
      <c r="G26" s="28">
        <v>6150</v>
      </c>
      <c r="H26" s="28">
        <v>5758</v>
      </c>
      <c r="I26" s="28">
        <v>783</v>
      </c>
      <c r="J26" s="28"/>
      <c r="K26" s="28"/>
      <c r="L26" s="28"/>
      <c r="M26" s="28"/>
      <c r="N26" s="28">
        <f t="shared" si="0"/>
        <v>184121</v>
      </c>
      <c r="O26" s="28">
        <f t="shared" si="1"/>
        <v>141083</v>
      </c>
      <c r="P26" s="35">
        <f t="shared" si="2"/>
        <v>76.62515411061204</v>
      </c>
    </row>
    <row r="27" spans="1:16" ht="11.25">
      <c r="A27" s="28" t="s">
        <v>13</v>
      </c>
      <c r="B27" s="28">
        <v>16089</v>
      </c>
      <c r="C27" s="28">
        <v>5152</v>
      </c>
      <c r="D27" s="28">
        <v>373841</v>
      </c>
      <c r="E27" s="28">
        <v>290996</v>
      </c>
      <c r="F27" s="28">
        <v>34410</v>
      </c>
      <c r="G27" s="28">
        <v>7219</v>
      </c>
      <c r="H27" s="28">
        <v>14558</v>
      </c>
      <c r="I27" s="28">
        <v>5299</v>
      </c>
      <c r="J27" s="28"/>
      <c r="K27" s="28"/>
      <c r="L27" s="28"/>
      <c r="M27" s="28"/>
      <c r="N27" s="28">
        <f t="shared" si="0"/>
        <v>438898</v>
      </c>
      <c r="O27" s="28">
        <f t="shared" si="1"/>
        <v>308666</v>
      </c>
      <c r="P27" s="35">
        <f t="shared" si="2"/>
        <v>70.3275020619825</v>
      </c>
    </row>
    <row r="28" spans="1:16" ht="11.25">
      <c r="A28" s="28" t="s">
        <v>14</v>
      </c>
      <c r="B28" s="28">
        <v>1225</v>
      </c>
      <c r="C28" s="28">
        <v>321</v>
      </c>
      <c r="D28" s="28">
        <v>699046</v>
      </c>
      <c r="E28" s="28">
        <v>554952</v>
      </c>
      <c r="F28" s="28">
        <v>67739</v>
      </c>
      <c r="G28" s="28">
        <v>3864</v>
      </c>
      <c r="H28" s="28">
        <v>11425</v>
      </c>
      <c r="I28" s="28">
        <v>803</v>
      </c>
      <c r="J28" s="28"/>
      <c r="K28" s="28"/>
      <c r="L28" s="28"/>
      <c r="M28" s="28"/>
      <c r="N28" s="28">
        <f t="shared" si="0"/>
        <v>779435</v>
      </c>
      <c r="O28" s="28">
        <f t="shared" si="1"/>
        <v>559940</v>
      </c>
      <c r="P28" s="35">
        <f t="shared" si="2"/>
        <v>71.8392168686292</v>
      </c>
    </row>
    <row r="29" spans="1:16" ht="11.25">
      <c r="A29" s="28" t="s">
        <v>15</v>
      </c>
      <c r="B29" s="28">
        <v>661</v>
      </c>
      <c r="C29" s="28">
        <v>18</v>
      </c>
      <c r="D29" s="28">
        <v>121059</v>
      </c>
      <c r="E29" s="28">
        <v>106257</v>
      </c>
      <c r="F29" s="28">
        <v>30440</v>
      </c>
      <c r="G29" s="28">
        <v>6975</v>
      </c>
      <c r="H29" s="28">
        <v>5357</v>
      </c>
      <c r="I29" s="28"/>
      <c r="J29" s="28"/>
      <c r="K29" s="28"/>
      <c r="L29" s="28"/>
      <c r="M29" s="28"/>
      <c r="N29" s="28">
        <f t="shared" si="0"/>
        <v>157517</v>
      </c>
      <c r="O29" s="28">
        <f t="shared" si="1"/>
        <v>113250</v>
      </c>
      <c r="P29" s="35">
        <f t="shared" si="2"/>
        <v>71.8970015934788</v>
      </c>
    </row>
    <row r="30" spans="1:16" ht="11.25">
      <c r="A30" s="28" t="s">
        <v>16</v>
      </c>
      <c r="B30" s="28">
        <v>407</v>
      </c>
      <c r="C30" s="28"/>
      <c r="D30" s="28">
        <v>267007</v>
      </c>
      <c r="E30" s="28">
        <v>226747</v>
      </c>
      <c r="F30" s="28">
        <v>46440</v>
      </c>
      <c r="G30" s="28">
        <v>21471</v>
      </c>
      <c r="H30" s="28">
        <v>6869</v>
      </c>
      <c r="I30" s="28"/>
      <c r="J30" s="28"/>
      <c r="K30" s="28"/>
      <c r="L30" s="28"/>
      <c r="M30" s="28"/>
      <c r="N30" s="28">
        <f t="shared" si="0"/>
        <v>320723</v>
      </c>
      <c r="O30" s="28">
        <f t="shared" si="1"/>
        <v>248218</v>
      </c>
      <c r="P30" s="35">
        <f t="shared" si="2"/>
        <v>77.39326459281062</v>
      </c>
    </row>
    <row r="31" spans="1:16" ht="11.25">
      <c r="A31" s="28" t="s">
        <v>39</v>
      </c>
      <c r="B31" s="28">
        <v>865</v>
      </c>
      <c r="C31" s="28">
        <v>254</v>
      </c>
      <c r="D31" s="28">
        <v>317492</v>
      </c>
      <c r="E31" s="28">
        <v>248966</v>
      </c>
      <c r="F31" s="28">
        <v>40274</v>
      </c>
      <c r="G31" s="28">
        <v>17144</v>
      </c>
      <c r="H31" s="28">
        <v>15106</v>
      </c>
      <c r="I31" s="28">
        <v>4619</v>
      </c>
      <c r="J31" s="28"/>
      <c r="K31" s="28"/>
      <c r="L31" s="28"/>
      <c r="M31" s="28"/>
      <c r="N31" s="28">
        <f t="shared" si="0"/>
        <v>373737</v>
      </c>
      <c r="O31" s="28">
        <f t="shared" si="1"/>
        <v>270983</v>
      </c>
      <c r="P31" s="35">
        <f t="shared" si="2"/>
        <v>72.50633466849683</v>
      </c>
    </row>
    <row r="32" spans="1:16" ht="11.25">
      <c r="A32" s="28" t="s">
        <v>17</v>
      </c>
      <c r="B32" s="28">
        <v>1455</v>
      </c>
      <c r="C32" s="28">
        <v>540</v>
      </c>
      <c r="D32" s="28">
        <v>293604</v>
      </c>
      <c r="E32" s="28">
        <v>242493</v>
      </c>
      <c r="F32" s="28">
        <v>58130</v>
      </c>
      <c r="G32" s="28">
        <v>8366</v>
      </c>
      <c r="H32" s="28">
        <v>3064</v>
      </c>
      <c r="I32" s="28"/>
      <c r="J32" s="28"/>
      <c r="K32" s="28"/>
      <c r="L32" s="28"/>
      <c r="M32" s="28"/>
      <c r="N32" s="28">
        <f t="shared" si="0"/>
        <v>356253</v>
      </c>
      <c r="O32" s="28">
        <f t="shared" si="1"/>
        <v>251399</v>
      </c>
      <c r="P32" s="35">
        <f t="shared" si="2"/>
        <v>70.56754609785743</v>
      </c>
    </row>
    <row r="33" spans="1:16" ht="11.25">
      <c r="A33" s="28" t="s">
        <v>18</v>
      </c>
      <c r="B33" s="28">
        <v>293</v>
      </c>
      <c r="C33" s="28">
        <v>18</v>
      </c>
      <c r="D33" s="28">
        <v>254608</v>
      </c>
      <c r="E33" s="28">
        <v>207909</v>
      </c>
      <c r="F33" s="28">
        <v>39052</v>
      </c>
      <c r="G33" s="28">
        <v>13693</v>
      </c>
      <c r="H33" s="28">
        <v>8034</v>
      </c>
      <c r="I33" s="28">
        <v>317</v>
      </c>
      <c r="J33" s="28">
        <v>554</v>
      </c>
      <c r="K33" s="28">
        <v>215</v>
      </c>
      <c r="L33" s="28"/>
      <c r="M33" s="28"/>
      <c r="N33" s="28">
        <f t="shared" si="0"/>
        <v>302541</v>
      </c>
      <c r="O33" s="28">
        <f t="shared" si="1"/>
        <v>222152</v>
      </c>
      <c r="P33" s="35">
        <f t="shared" si="2"/>
        <v>73.42872536284338</v>
      </c>
    </row>
    <row r="34" spans="1:16" ht="11.25">
      <c r="A34" s="28" t="s">
        <v>19</v>
      </c>
      <c r="B34" s="28">
        <v>628</v>
      </c>
      <c r="C34" s="28">
        <v>2</v>
      </c>
      <c r="D34" s="28">
        <v>66308</v>
      </c>
      <c r="E34" s="28">
        <v>62171</v>
      </c>
      <c r="F34" s="28">
        <v>13130</v>
      </c>
      <c r="G34" s="28">
        <v>3953</v>
      </c>
      <c r="H34" s="28">
        <v>5690</v>
      </c>
      <c r="I34" s="28">
        <v>569</v>
      </c>
      <c r="J34" s="28"/>
      <c r="K34" s="28"/>
      <c r="L34" s="28"/>
      <c r="M34" s="28"/>
      <c r="N34" s="28">
        <f t="shared" si="0"/>
        <v>85756</v>
      </c>
      <c r="O34" s="28">
        <f t="shared" si="1"/>
        <v>66695</v>
      </c>
      <c r="P34" s="35">
        <f t="shared" si="2"/>
        <v>77.77298381454358</v>
      </c>
    </row>
    <row r="35" spans="1:16" ht="11.25">
      <c r="A35" s="28" t="s">
        <v>20</v>
      </c>
      <c r="B35" s="28">
        <v>629</v>
      </c>
      <c r="C35" s="28">
        <v>33</v>
      </c>
      <c r="D35" s="28">
        <v>134880</v>
      </c>
      <c r="E35" s="28">
        <v>117080</v>
      </c>
      <c r="F35" s="28">
        <v>65220</v>
      </c>
      <c r="G35" s="28">
        <v>45348</v>
      </c>
      <c r="H35" s="28">
        <v>6785</v>
      </c>
      <c r="I35" s="28"/>
      <c r="J35" s="28"/>
      <c r="K35" s="28"/>
      <c r="L35" s="28"/>
      <c r="M35" s="28"/>
      <c r="N35" s="28">
        <f t="shared" si="0"/>
        <v>207514</v>
      </c>
      <c r="O35" s="28">
        <f t="shared" si="1"/>
        <v>162461</v>
      </c>
      <c r="P35" s="35">
        <f t="shared" si="2"/>
        <v>78.28917567007527</v>
      </c>
    </row>
    <row r="36" spans="1:16" ht="11.25">
      <c r="A36" s="28" t="s">
        <v>21</v>
      </c>
      <c r="B36" s="28">
        <v>668</v>
      </c>
      <c r="C36" s="28">
        <v>195</v>
      </c>
      <c r="D36" s="28">
        <v>107627</v>
      </c>
      <c r="E36" s="28">
        <v>88409</v>
      </c>
      <c r="F36" s="28">
        <v>20927</v>
      </c>
      <c r="G36" s="28">
        <v>7512</v>
      </c>
      <c r="H36" s="28">
        <v>7941</v>
      </c>
      <c r="I36" s="28">
        <v>1253</v>
      </c>
      <c r="J36" s="28"/>
      <c r="K36" s="28"/>
      <c r="L36" s="28"/>
      <c r="M36" s="28"/>
      <c r="N36" s="28">
        <f t="shared" si="0"/>
        <v>137163</v>
      </c>
      <c r="O36" s="28">
        <f t="shared" si="1"/>
        <v>97369</v>
      </c>
      <c r="P36" s="35">
        <f t="shared" si="2"/>
        <v>70.98780283312554</v>
      </c>
    </row>
    <row r="37" spans="1:16" ht="11.25">
      <c r="A37" s="28" t="s">
        <v>46</v>
      </c>
      <c r="B37" s="28">
        <v>10794</v>
      </c>
      <c r="C37" s="28">
        <v>1474</v>
      </c>
      <c r="D37" s="28">
        <v>837607</v>
      </c>
      <c r="E37" s="28">
        <v>730063</v>
      </c>
      <c r="F37" s="28">
        <v>185098</v>
      </c>
      <c r="G37" s="28">
        <v>51279</v>
      </c>
      <c r="H37" s="28">
        <v>56392</v>
      </c>
      <c r="I37" s="28">
        <v>15466</v>
      </c>
      <c r="J37" s="28"/>
      <c r="K37" s="28"/>
      <c r="L37" s="28"/>
      <c r="M37" s="28"/>
      <c r="N37" s="28">
        <f t="shared" si="0"/>
        <v>1089891</v>
      </c>
      <c r="O37" s="28">
        <f t="shared" si="1"/>
        <v>798282</v>
      </c>
      <c r="P37" s="35">
        <f t="shared" si="2"/>
        <v>73.24420515446039</v>
      </c>
    </row>
    <row r="38" spans="1:16" ht="11.25">
      <c r="A38" s="28" t="s">
        <v>22</v>
      </c>
      <c r="B38" s="28">
        <v>245</v>
      </c>
      <c r="C38" s="28"/>
      <c r="D38" s="28">
        <v>111337</v>
      </c>
      <c r="E38" s="28">
        <v>92202</v>
      </c>
      <c r="F38" s="28">
        <v>62853</v>
      </c>
      <c r="G38" s="28">
        <v>16412</v>
      </c>
      <c r="H38" s="28">
        <v>2764</v>
      </c>
      <c r="I38" s="28"/>
      <c r="J38" s="28"/>
      <c r="K38" s="28"/>
      <c r="L38" s="28"/>
      <c r="M38" s="28"/>
      <c r="N38" s="28">
        <f t="shared" si="0"/>
        <v>177199</v>
      </c>
      <c r="O38" s="28">
        <f t="shared" si="1"/>
        <v>108614</v>
      </c>
      <c r="P38" s="35">
        <f t="shared" si="2"/>
        <v>61.29492830094978</v>
      </c>
    </row>
    <row r="39" spans="1:16" ht="11.25">
      <c r="A39" s="29" t="s">
        <v>23</v>
      </c>
      <c r="B39" s="29">
        <f>SUM(B6:B38)</f>
        <v>151060</v>
      </c>
      <c r="C39" s="29">
        <f aca="true" t="shared" si="3" ref="C39:M39">SUM(C6:C38)</f>
        <v>25914</v>
      </c>
      <c r="D39" s="29">
        <f t="shared" si="3"/>
        <v>8905899</v>
      </c>
      <c r="E39" s="29">
        <f t="shared" si="3"/>
        <v>7562554</v>
      </c>
      <c r="F39" s="29">
        <f t="shared" si="3"/>
        <v>4789342</v>
      </c>
      <c r="G39" s="29">
        <f t="shared" si="3"/>
        <v>1315373</v>
      </c>
      <c r="H39" s="29">
        <f t="shared" si="3"/>
        <v>433004</v>
      </c>
      <c r="I39" s="29">
        <f t="shared" si="3"/>
        <v>138101</v>
      </c>
      <c r="J39" s="29">
        <f t="shared" si="3"/>
        <v>1006</v>
      </c>
      <c r="K39" s="29">
        <f t="shared" si="3"/>
        <v>349</v>
      </c>
      <c r="L39" s="29">
        <f t="shared" si="3"/>
        <v>9410</v>
      </c>
      <c r="M39" s="29">
        <f t="shared" si="3"/>
        <v>0</v>
      </c>
      <c r="N39" s="30">
        <f t="shared" si="0"/>
        <v>14289721</v>
      </c>
      <c r="O39" s="30">
        <f t="shared" si="1"/>
        <v>9042291</v>
      </c>
      <c r="P39" s="36">
        <f t="shared" si="2"/>
        <v>63.27828933818932</v>
      </c>
    </row>
    <row r="40" spans="1:16" ht="11.25">
      <c r="A40" s="28" t="s">
        <v>24</v>
      </c>
      <c r="B40" s="28">
        <v>86170</v>
      </c>
      <c r="C40" s="28">
        <v>25286</v>
      </c>
      <c r="D40" s="28">
        <v>1069042</v>
      </c>
      <c r="E40" s="28">
        <v>969391</v>
      </c>
      <c r="F40" s="28">
        <v>187076</v>
      </c>
      <c r="G40" s="28">
        <v>48919</v>
      </c>
      <c r="H40" s="28">
        <v>61424</v>
      </c>
      <c r="I40" s="28">
        <v>6101</v>
      </c>
      <c r="J40" s="28"/>
      <c r="K40" s="28"/>
      <c r="L40" s="28">
        <v>1178849</v>
      </c>
      <c r="M40" s="28">
        <v>943283</v>
      </c>
      <c r="N40" s="28">
        <f t="shared" si="0"/>
        <v>2582561</v>
      </c>
      <c r="O40" s="28">
        <f t="shared" si="1"/>
        <v>1992980</v>
      </c>
      <c r="P40" s="35">
        <f t="shared" si="2"/>
        <v>77.17068444849899</v>
      </c>
    </row>
    <row r="41" spans="1:16" s="4" customFormat="1" ht="10.5">
      <c r="A41" s="29" t="s">
        <v>26</v>
      </c>
      <c r="B41" s="29">
        <f>SUM(B39:B40)</f>
        <v>237230</v>
      </c>
      <c r="C41" s="29">
        <f aca="true" t="shared" si="4" ref="C41:I41">SUM(C39:C40)</f>
        <v>51200</v>
      </c>
      <c r="D41" s="29">
        <f t="shared" si="4"/>
        <v>9974941</v>
      </c>
      <c r="E41" s="29">
        <f t="shared" si="4"/>
        <v>8531945</v>
      </c>
      <c r="F41" s="29">
        <f t="shared" si="4"/>
        <v>4976418</v>
      </c>
      <c r="G41" s="29">
        <f t="shared" si="4"/>
        <v>1364292</v>
      </c>
      <c r="H41" s="29">
        <f t="shared" si="4"/>
        <v>494428</v>
      </c>
      <c r="I41" s="29">
        <f t="shared" si="4"/>
        <v>144202</v>
      </c>
      <c r="J41" s="29">
        <f>SUM(J39:J40)</f>
        <v>1006</v>
      </c>
      <c r="K41" s="29">
        <f>SUM(K39:K40)</f>
        <v>349</v>
      </c>
      <c r="L41" s="29">
        <f>SUM(L39:L40)</f>
        <v>1188259</v>
      </c>
      <c r="M41" s="29">
        <f>SUM(M39:M40)</f>
        <v>943283</v>
      </c>
      <c r="N41" s="30">
        <f t="shared" si="0"/>
        <v>16872282</v>
      </c>
      <c r="O41" s="30">
        <f t="shared" si="1"/>
        <v>11035271</v>
      </c>
      <c r="P41" s="36">
        <f t="shared" si="2"/>
        <v>65.40473304085364</v>
      </c>
    </row>
    <row r="42" spans="1:16" ht="11.25">
      <c r="A42" s="28" t="s">
        <v>45</v>
      </c>
      <c r="B42" s="28">
        <v>137816</v>
      </c>
      <c r="C42" s="28"/>
      <c r="D42" s="28">
        <v>22949</v>
      </c>
      <c r="E42" s="28"/>
      <c r="F42" s="28">
        <v>2135333</v>
      </c>
      <c r="G42" s="28"/>
      <c r="H42" s="28">
        <v>183161</v>
      </c>
      <c r="I42" s="28"/>
      <c r="J42" s="28">
        <v>259</v>
      </c>
      <c r="K42" s="28"/>
      <c r="L42" s="28">
        <v>19166</v>
      </c>
      <c r="M42" s="28"/>
      <c r="N42" s="28">
        <f t="shared" si="0"/>
        <v>2498684</v>
      </c>
      <c r="O42" s="28"/>
      <c r="P42" s="28"/>
    </row>
  </sheetData>
  <mergeCells count="3">
    <mergeCell ref="A4:A5"/>
    <mergeCell ref="P4:P5"/>
    <mergeCell ref="A1:H1"/>
  </mergeCells>
  <printOptions horizontalCentered="1"/>
  <pageMargins left="0.59" right="0.58" top="0.79" bottom="0.6692913385826772" header="0.7480314960629921" footer="1.141732283464567"/>
  <pageSetup fitToHeight="1" fitToWidth="1" horizontalDpi="300" verticalDpi="3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5"/>
  <sheetViews>
    <sheetView workbookViewId="0" topLeftCell="A1">
      <selection activeCell="A1" sqref="A1:IV16384"/>
    </sheetView>
  </sheetViews>
  <sheetFormatPr defaultColWidth="9.140625" defaultRowHeight="12.75"/>
  <cols>
    <col min="1" max="1" width="56.00390625" style="15" customWidth="1"/>
    <col min="2" max="3" width="9.57421875" style="10" customWidth="1"/>
    <col min="4" max="4" width="9.57421875" style="16" customWidth="1"/>
    <col min="5" max="5" width="9.57421875" style="17" customWidth="1"/>
    <col min="6" max="7" width="9.57421875" style="10" customWidth="1"/>
    <col min="8" max="8" width="9.57421875" style="16" customWidth="1"/>
    <col min="9" max="9" width="9.57421875" style="24" customWidth="1"/>
    <col min="10" max="11" width="9.57421875" style="10" customWidth="1"/>
    <col min="12" max="12" width="9.57421875" style="16" customWidth="1"/>
    <col min="13" max="13" width="9.57421875" style="24" customWidth="1"/>
    <col min="14" max="15" width="9.57421875" style="10" customWidth="1"/>
    <col min="16" max="16" width="9.57421875" style="16" customWidth="1"/>
    <col min="17" max="17" width="9.57421875" style="24" customWidth="1"/>
    <col min="18" max="19" width="9.57421875" style="10" customWidth="1"/>
    <col min="20" max="20" width="9.57421875" style="16" customWidth="1"/>
    <col min="21" max="21" width="9.57421875" style="24" customWidth="1"/>
    <col min="22" max="25" width="9.57421875" style="10" customWidth="1"/>
    <col min="26" max="16384" width="9.140625" style="10" customWidth="1"/>
  </cols>
  <sheetData>
    <row r="1" spans="1:25" ht="10.5">
      <c r="A1" s="5"/>
      <c r="B1" s="6"/>
      <c r="C1" s="6"/>
      <c r="D1" s="7"/>
      <c r="E1" s="8"/>
      <c r="F1" s="6"/>
      <c r="G1" s="6"/>
      <c r="H1" s="7"/>
      <c r="I1" s="9"/>
      <c r="J1" s="6"/>
      <c r="K1" s="6"/>
      <c r="L1" s="7"/>
      <c r="M1" s="9"/>
      <c r="N1" s="6"/>
      <c r="O1" s="6"/>
      <c r="P1" s="7"/>
      <c r="Q1" s="9"/>
      <c r="R1" s="6"/>
      <c r="S1" s="6"/>
      <c r="T1" s="7"/>
      <c r="U1" s="9"/>
      <c r="V1" s="6"/>
      <c r="W1" s="6"/>
      <c r="X1" s="6"/>
      <c r="Y1" s="6"/>
    </row>
    <row r="2" spans="1:25" s="14" customFormat="1" ht="11.25" thickBot="1">
      <c r="A2" s="11"/>
      <c r="B2" s="12"/>
      <c r="C2" s="12"/>
      <c r="D2" s="12"/>
      <c r="E2" s="13"/>
      <c r="F2" s="12"/>
      <c r="G2" s="12"/>
      <c r="H2" s="12"/>
      <c r="I2" s="13"/>
      <c r="J2" s="12"/>
      <c r="K2" s="12"/>
      <c r="L2" s="12"/>
      <c r="M2" s="13"/>
      <c r="N2" s="12"/>
      <c r="O2" s="12"/>
      <c r="P2" s="12"/>
      <c r="Q2" s="13"/>
      <c r="R2" s="12"/>
      <c r="S2" s="12"/>
      <c r="T2" s="12"/>
      <c r="U2" s="13"/>
      <c r="V2" s="12"/>
      <c r="W2" s="12"/>
      <c r="X2" s="12"/>
      <c r="Y2" s="13"/>
    </row>
    <row r="3" spans="9:25" ht="11.25" thickTop="1">
      <c r="I3" s="17"/>
      <c r="M3" s="17"/>
      <c r="Q3" s="17"/>
      <c r="U3" s="17"/>
      <c r="Y3" s="17"/>
    </row>
    <row r="4" spans="9:25" ht="10.5">
      <c r="I4" s="17"/>
      <c r="M4" s="17"/>
      <c r="Q4" s="17"/>
      <c r="U4" s="17"/>
      <c r="Y4" s="17"/>
    </row>
    <row r="5" spans="9:25" ht="10.5">
      <c r="I5" s="17"/>
      <c r="M5" s="17"/>
      <c r="Q5" s="17"/>
      <c r="U5" s="17"/>
      <c r="Y5" s="17"/>
    </row>
    <row r="6" spans="9:25" ht="10.5">
      <c r="I6" s="17"/>
      <c r="M6" s="17"/>
      <c r="Q6" s="17"/>
      <c r="U6" s="17"/>
      <c r="Y6" s="17"/>
    </row>
    <row r="7" spans="9:25" ht="10.5">
      <c r="I7" s="17"/>
      <c r="M7" s="17"/>
      <c r="Q7" s="17"/>
      <c r="U7" s="17"/>
      <c r="Y7" s="17"/>
    </row>
    <row r="8" spans="9:25" ht="10.5">
      <c r="I8" s="17"/>
      <c r="M8" s="17"/>
      <c r="Q8" s="17"/>
      <c r="U8" s="17"/>
      <c r="Y8" s="17"/>
    </row>
    <row r="9" spans="9:25" ht="10.5">
      <c r="I9" s="17"/>
      <c r="M9" s="17"/>
      <c r="Q9" s="17"/>
      <c r="U9" s="17"/>
      <c r="Y9" s="17"/>
    </row>
    <row r="10" spans="9:25" ht="10.5">
      <c r="I10" s="17"/>
      <c r="M10" s="17"/>
      <c r="Q10" s="17"/>
      <c r="U10" s="17"/>
      <c r="Y10" s="17"/>
    </row>
    <row r="11" spans="9:25" ht="10.5">
      <c r="I11" s="17"/>
      <c r="M11" s="17"/>
      <c r="Q11" s="17"/>
      <c r="U11" s="17"/>
      <c r="Y11" s="17"/>
    </row>
    <row r="12" spans="9:25" ht="10.5">
      <c r="I12" s="17"/>
      <c r="M12" s="17"/>
      <c r="Q12" s="17"/>
      <c r="U12" s="17"/>
      <c r="Y12" s="17"/>
    </row>
    <row r="13" spans="9:25" ht="10.5">
      <c r="I13" s="17"/>
      <c r="M13" s="17"/>
      <c r="Q13" s="17"/>
      <c r="U13" s="17"/>
      <c r="Y13" s="17"/>
    </row>
    <row r="14" spans="9:25" ht="10.5">
      <c r="I14" s="17"/>
      <c r="M14" s="17"/>
      <c r="Q14" s="17"/>
      <c r="U14" s="17"/>
      <c r="Y14" s="17"/>
    </row>
    <row r="15" spans="9:25" ht="10.5">
      <c r="I15" s="17"/>
      <c r="M15" s="17"/>
      <c r="Q15" s="17"/>
      <c r="U15" s="17"/>
      <c r="Y15" s="17"/>
    </row>
    <row r="16" spans="9:25" ht="10.5">
      <c r="I16" s="17"/>
      <c r="M16" s="17"/>
      <c r="Q16" s="17"/>
      <c r="U16" s="17"/>
      <c r="Y16" s="17"/>
    </row>
    <row r="17" spans="9:25" ht="10.5">
      <c r="I17" s="17"/>
      <c r="M17" s="17"/>
      <c r="Q17" s="17"/>
      <c r="U17" s="17"/>
      <c r="Y17" s="17"/>
    </row>
    <row r="18" spans="9:25" ht="10.5">
      <c r="I18" s="17"/>
      <c r="M18" s="17"/>
      <c r="Q18" s="17"/>
      <c r="U18" s="17"/>
      <c r="Y18" s="17"/>
    </row>
    <row r="19" spans="9:25" ht="10.5">
      <c r="I19" s="17"/>
      <c r="M19" s="17"/>
      <c r="Q19" s="17"/>
      <c r="U19" s="17"/>
      <c r="Y19" s="17"/>
    </row>
    <row r="20" spans="9:25" ht="10.5">
      <c r="I20" s="17"/>
      <c r="M20" s="17"/>
      <c r="Q20" s="17"/>
      <c r="U20" s="17"/>
      <c r="Y20" s="17"/>
    </row>
    <row r="21" spans="9:25" ht="10.5">
      <c r="I21" s="17"/>
      <c r="M21" s="17"/>
      <c r="Q21" s="17"/>
      <c r="U21" s="17"/>
      <c r="Y21" s="17"/>
    </row>
    <row r="22" spans="9:25" ht="10.5">
      <c r="I22" s="17"/>
      <c r="M22" s="17"/>
      <c r="Q22" s="17"/>
      <c r="U22" s="17"/>
      <c r="Y22" s="17"/>
    </row>
    <row r="23" spans="9:25" ht="10.5">
      <c r="I23" s="17"/>
      <c r="M23" s="17"/>
      <c r="Q23" s="17"/>
      <c r="U23" s="17"/>
      <c r="Y23" s="17"/>
    </row>
    <row r="24" spans="9:25" ht="10.5">
      <c r="I24" s="17"/>
      <c r="M24" s="17"/>
      <c r="Q24" s="17"/>
      <c r="U24" s="17"/>
      <c r="Y24" s="17"/>
    </row>
    <row r="25" spans="9:25" ht="10.5">
      <c r="I25" s="17"/>
      <c r="M25" s="17"/>
      <c r="Q25" s="17"/>
      <c r="U25" s="17"/>
      <c r="Y25" s="17"/>
    </row>
    <row r="26" spans="9:25" ht="10.5">
      <c r="I26" s="17"/>
      <c r="M26" s="17"/>
      <c r="Q26" s="17"/>
      <c r="U26" s="17"/>
      <c r="Y26" s="17"/>
    </row>
    <row r="27" spans="9:25" ht="10.5">
      <c r="I27" s="17"/>
      <c r="M27" s="17"/>
      <c r="Q27" s="17"/>
      <c r="U27" s="17"/>
      <c r="Y27" s="17"/>
    </row>
    <row r="28" spans="9:25" ht="10.5">
      <c r="I28" s="17"/>
      <c r="M28" s="17"/>
      <c r="Q28" s="17"/>
      <c r="U28" s="17"/>
      <c r="Y28" s="17"/>
    </row>
    <row r="29" spans="9:25" ht="10.5">
      <c r="I29" s="17"/>
      <c r="M29" s="17"/>
      <c r="Q29" s="17"/>
      <c r="U29" s="17"/>
      <c r="Y29" s="17"/>
    </row>
    <row r="30" spans="9:25" ht="10.5">
      <c r="I30" s="17"/>
      <c r="M30" s="17"/>
      <c r="Q30" s="17"/>
      <c r="U30" s="17"/>
      <c r="Y30" s="17"/>
    </row>
    <row r="31" spans="9:25" ht="10.5">
      <c r="I31" s="17"/>
      <c r="M31" s="17"/>
      <c r="Q31" s="17"/>
      <c r="U31" s="17"/>
      <c r="Y31" s="17"/>
    </row>
    <row r="32" spans="9:25" ht="11.25" thickBot="1">
      <c r="I32" s="17"/>
      <c r="M32" s="17"/>
      <c r="Q32" s="17"/>
      <c r="U32" s="17"/>
      <c r="Y32" s="17"/>
    </row>
    <row r="33" spans="1:25" s="19" customFormat="1" ht="12" thickBot="1" thickTop="1">
      <c r="A33" s="18"/>
      <c r="E33" s="20"/>
      <c r="I33" s="20"/>
      <c r="M33" s="20"/>
      <c r="Q33" s="20"/>
      <c r="U33" s="20"/>
      <c r="Y33" s="20"/>
    </row>
    <row r="34" spans="1:25" s="19" customFormat="1" ht="12" thickBot="1" thickTop="1">
      <c r="A34" s="18"/>
      <c r="E34" s="20"/>
      <c r="I34" s="20"/>
      <c r="M34" s="20"/>
      <c r="Q34" s="20"/>
      <c r="U34" s="20"/>
      <c r="Y34" s="20"/>
    </row>
    <row r="35" spans="1:25" s="22" customFormat="1" ht="11.25" thickTop="1">
      <c r="A35" s="21"/>
      <c r="D35" s="23"/>
      <c r="E35" s="17"/>
      <c r="H35" s="23"/>
      <c r="I35" s="17"/>
      <c r="L35" s="23"/>
      <c r="M35" s="17"/>
      <c r="P35" s="23"/>
      <c r="Q35" s="17"/>
      <c r="T35" s="23"/>
      <c r="U35" s="17"/>
      <c r="Y35" s="17"/>
    </row>
  </sheetData>
  <printOptions gridLines="1"/>
  <pageMargins left="0.65" right="0.59" top="0.94" bottom="0.46" header="0.59" footer="0.27"/>
  <pageSetup horizontalDpi="300" verticalDpi="300" orientation="landscape" paperSize="9" scale="125" r:id="rId1"/>
  <headerFooter alignWithMargins="0">
    <oddHeader>&amp;C&amp;"Times New Roman CE,Normál"&amp;8Vagyoni helyzet intézményenként és eszközcsoportonként 1999. dec. 31-én (eFt)
&amp;R&amp;"Times New Roman CE,Normál"&amp;8 2&amp;10.&amp;8 számú melléklet</oddHeader>
    <oddFooter>&amp;C&amp;7&amp;P. oldal</oddFooter>
  </headerFooter>
  <colBreaks count="5" manualBreakCount="5">
    <brk id="5" max="65535" man="1"/>
    <brk id="9" max="65535" man="1"/>
    <brk id="13" max="65535" man="1"/>
    <brk id="17" max="65535" man="1"/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CSMKGYH</dc:creator>
  <cp:keywords/>
  <dc:description/>
  <cp:lastModifiedBy>Majoros-8605</cp:lastModifiedBy>
  <cp:lastPrinted>2007-04-04T14:00:53Z</cp:lastPrinted>
  <dcterms:created xsi:type="dcterms:W3CDTF">2003-03-18T15:01:10Z</dcterms:created>
  <dcterms:modified xsi:type="dcterms:W3CDTF">2007-05-15T10:24:19Z</dcterms:modified>
  <cp:category/>
  <cp:version/>
  <cp:contentType/>
  <cp:contentStatus/>
</cp:coreProperties>
</file>